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480" windowHeight="8190" tabRatio="264"/>
  </bookViews>
  <sheets>
    <sheet name="List2" sheetId="2" r:id="rId1"/>
  </sheets>
  <calcPr calcId="125725"/>
</workbook>
</file>

<file path=xl/calcChain.xml><?xml version="1.0" encoding="utf-8"?>
<calcChain xmlns="http://schemas.openxmlformats.org/spreadsheetml/2006/main">
  <c r="G77" i="2"/>
  <c r="H77"/>
  <c r="I77"/>
  <c r="I33"/>
  <c r="I60" s="1"/>
  <c r="G60"/>
  <c r="H60"/>
  <c r="G35"/>
  <c r="H35"/>
  <c r="I35"/>
  <c r="G33"/>
  <c r="H33"/>
  <c r="G12"/>
  <c r="H12"/>
  <c r="I12"/>
  <c r="G75"/>
  <c r="G59"/>
  <c r="H59"/>
  <c r="G46"/>
  <c r="H46"/>
  <c r="G37"/>
  <c r="H37"/>
  <c r="I37"/>
  <c r="G25"/>
  <c r="H25"/>
  <c r="I25"/>
  <c r="G23"/>
  <c r="H23"/>
  <c r="I23"/>
  <c r="G17"/>
  <c r="H17"/>
  <c r="F75"/>
  <c r="H6"/>
  <c r="H7"/>
  <c r="H13"/>
  <c r="H18"/>
  <c r="H24"/>
  <c r="H28"/>
  <c r="H30"/>
  <c r="H31"/>
  <c r="H32"/>
  <c r="H34"/>
  <c r="H36"/>
  <c r="H40"/>
  <c r="H41"/>
  <c r="H42"/>
  <c r="H43"/>
  <c r="I43" s="1"/>
  <c r="H44"/>
  <c r="H45"/>
  <c r="H49"/>
  <c r="H50"/>
  <c r="H51"/>
  <c r="I51" s="1"/>
  <c r="H52"/>
  <c r="H54"/>
  <c r="H58"/>
  <c r="H61"/>
  <c r="H65"/>
  <c r="H66"/>
  <c r="H68"/>
  <c r="H74"/>
  <c r="I74" s="1"/>
  <c r="I75" s="1"/>
  <c r="H76"/>
  <c r="I76"/>
  <c r="I50"/>
  <c r="I45"/>
  <c r="I44"/>
  <c r="I42"/>
  <c r="I41"/>
  <c r="I40"/>
  <c r="I46"/>
  <c r="I36"/>
  <c r="I34"/>
  <c r="I32"/>
  <c r="I31"/>
  <c r="I24"/>
  <c r="I18"/>
  <c r="I17"/>
  <c r="I13"/>
  <c r="I6"/>
  <c r="I61"/>
  <c r="I68"/>
  <c r="I65"/>
  <c r="I58"/>
  <c r="I54"/>
  <c r="I52"/>
  <c r="I49"/>
  <c r="I69"/>
  <c r="I70"/>
  <c r="I71"/>
  <c r="I72"/>
  <c r="I73"/>
  <c r="I59"/>
  <c r="F12"/>
  <c r="F17"/>
  <c r="F59"/>
  <c r="F77" s="1"/>
  <c r="F46"/>
  <c r="F37"/>
  <c r="F35"/>
  <c r="F33"/>
  <c r="F25"/>
  <c r="F23"/>
  <c r="F7"/>
  <c r="E12"/>
  <c r="E37"/>
  <c r="E7"/>
  <c r="E17"/>
  <c r="E23"/>
  <c r="E25"/>
  <c r="E33"/>
  <c r="E35"/>
  <c r="E46"/>
  <c r="E59"/>
  <c r="E66"/>
  <c r="E75"/>
  <c r="F60" l="1"/>
  <c r="H75"/>
  <c r="I66"/>
  <c r="I7"/>
  <c r="E77"/>
  <c r="E60"/>
</calcChain>
</file>

<file path=xl/sharedStrings.xml><?xml version="1.0" encoding="utf-8"?>
<sst xmlns="http://schemas.openxmlformats.org/spreadsheetml/2006/main" count="89" uniqueCount="73">
  <si>
    <t>položka</t>
  </si>
  <si>
    <t>podpoložka</t>
  </si>
  <si>
    <t>popis</t>
  </si>
  <si>
    <t>Rozpočet</t>
  </si>
  <si>
    <t>OO1</t>
  </si>
  <si>
    <t xml:space="preserve">spolu </t>
  </si>
  <si>
    <t>Daň z pozemkov</t>
  </si>
  <si>
    <t>Daň zo stavieb</t>
  </si>
  <si>
    <t xml:space="preserve"> Spolu</t>
  </si>
  <si>
    <t>O12</t>
  </si>
  <si>
    <t>Daň za užívanie verej.priestran.</t>
  </si>
  <si>
    <t>O13</t>
  </si>
  <si>
    <t>Daň za zber a zneškod.komun.odpadu</t>
  </si>
  <si>
    <t>OO3</t>
  </si>
  <si>
    <t>Spolu</t>
  </si>
  <si>
    <t>OO2</t>
  </si>
  <si>
    <t>Príjmy z prenajatých pozemkov</t>
  </si>
  <si>
    <t>OO4</t>
  </si>
  <si>
    <t>Poplatky za relácie v MR</t>
  </si>
  <si>
    <t xml:space="preserve"> </t>
  </si>
  <si>
    <t>OO5</t>
  </si>
  <si>
    <t>Platby za znečisťov.ovzdušia</t>
  </si>
  <si>
    <t>Úroky z účtov finančného hospod.</t>
  </si>
  <si>
    <t>Transfer na školstvo</t>
  </si>
  <si>
    <t>Transfer-matrika</t>
  </si>
  <si>
    <t>Transfer-register evid.obyv.</t>
  </si>
  <si>
    <t>Spolu bežný príjem-obec</t>
  </si>
  <si>
    <t xml:space="preserve">Príjem celkom </t>
  </si>
  <si>
    <t>EURO</t>
  </si>
  <si>
    <t>Daň z bytov a nebytových priestorov v bytovom dome</t>
  </si>
  <si>
    <t>Daň za výherné hracie prístroje</t>
  </si>
  <si>
    <t>Príjmy z prenaj.obec.lesov</t>
  </si>
  <si>
    <t>Príjmy z prenajatých budov,objektov</t>
  </si>
  <si>
    <t>Z prenájmu káblovej televízie</t>
  </si>
  <si>
    <t>Ostatné poplatky - administratívne</t>
  </si>
  <si>
    <t>Stočné</t>
  </si>
  <si>
    <t>Stravné  zamestnanci</t>
  </si>
  <si>
    <t>Podružné mer.el.prúdu a vodného Mačkáš</t>
  </si>
  <si>
    <t>Refakturácia poistných služieb od ZŠ</t>
  </si>
  <si>
    <t xml:space="preserve">Spolu </t>
  </si>
  <si>
    <t>Transfer-staveb.poriad.,ŽP,dopr.- Spol.úradovňa</t>
  </si>
  <si>
    <t>Príjmové finančné operácie spolu</t>
  </si>
  <si>
    <t>Bežné príjmy</t>
  </si>
  <si>
    <t>Kapitálové príjmy</t>
  </si>
  <si>
    <t>Spolu kapitálové príjmy</t>
  </si>
  <si>
    <t>DPFO-zo závislej činnosti (podľa predpokladu MF)</t>
  </si>
  <si>
    <t>Za refakturáciu od BD</t>
  </si>
  <si>
    <t xml:space="preserve">spolu                                </t>
  </si>
  <si>
    <t>O14</t>
  </si>
  <si>
    <t>Daň za psa</t>
  </si>
  <si>
    <t>Sociálna práca refundácia z FSR</t>
  </si>
  <si>
    <t>Podružné merače vodného</t>
  </si>
  <si>
    <t>príjmy z predaja podielov BD</t>
  </si>
  <si>
    <t>z UP</t>
  </si>
  <si>
    <t>úver</t>
  </si>
  <si>
    <t>dot-refund.tržnica</t>
  </si>
  <si>
    <t>dot.-ref. Zatepl.ZŠ</t>
  </si>
  <si>
    <t>zost.z predch.rok.</t>
  </si>
  <si>
    <t>Poplatky-cintorínske hrobové miesta</t>
  </si>
  <si>
    <t>Nedoplatky daňové</t>
  </si>
  <si>
    <t xml:space="preserve">Rozpočet </t>
  </si>
  <si>
    <t>transfer z UP strava a škol.potr.deti HN</t>
  </si>
  <si>
    <t>transfer z UP osob.prij.dávky</t>
  </si>
  <si>
    <t>transfer - CO</t>
  </si>
  <si>
    <t>transfer - voľby</t>
  </si>
  <si>
    <t xml:space="preserve">splátka starej pohľadávky </t>
  </si>
  <si>
    <t>dotácia z BBSK beh zdravia</t>
  </si>
  <si>
    <t>Výhľad</t>
  </si>
  <si>
    <t>Poplatky za kopírovnie,fax,predaj knihy,fin.záb.byty</t>
  </si>
  <si>
    <t xml:space="preserve">Príjmové finančné operácie </t>
  </si>
  <si>
    <t>Dotácia na zariadenie pre seniorov z MPSVaR</t>
  </si>
  <si>
    <t xml:space="preserve">Rozpočet na roky  2013 - 2015           PRÍJMY </t>
  </si>
  <si>
    <t>Schválené:    OZ   dňa  28.3.2013</t>
  </si>
</sst>
</file>

<file path=xl/styles.xml><?xml version="1.0" encoding="utf-8"?>
<styleSheet xmlns="http://schemas.openxmlformats.org/spreadsheetml/2006/main">
  <numFmts count="2">
    <numFmt numFmtId="164" formatCode="#,##0_ ;\-#,##0\ "/>
    <numFmt numFmtId="165" formatCode="#,##0.00_ ;\-#,##0.00\ "/>
  </numFmts>
  <fonts count="32">
    <font>
      <sz val="10"/>
      <name val="Arial"/>
      <family val="2"/>
    </font>
    <font>
      <b/>
      <sz val="10"/>
      <color indexed="10"/>
      <name val="Arial CE"/>
    </font>
    <font>
      <b/>
      <sz val="10"/>
      <color indexed="10"/>
      <name val="Lucida Sans Unicode"/>
    </font>
    <font>
      <sz val="8"/>
      <color indexed="10"/>
      <name val="Arial"/>
      <family val="2"/>
    </font>
    <font>
      <b/>
      <sz val="7"/>
      <color indexed="10"/>
      <name val="Arial CE"/>
    </font>
    <font>
      <b/>
      <sz val="10"/>
      <name val="Arial CE"/>
    </font>
    <font>
      <b/>
      <sz val="10"/>
      <name val="Arial"/>
      <family val="2"/>
    </font>
    <font>
      <sz val="14"/>
      <color indexed="10"/>
      <name val="Arial CE"/>
    </font>
    <font>
      <b/>
      <sz val="14"/>
      <color indexed="10"/>
      <name val="Arial CE"/>
    </font>
    <font>
      <b/>
      <sz val="12"/>
      <color indexed="10"/>
      <name val="Arial CE"/>
    </font>
    <font>
      <b/>
      <sz val="14"/>
      <name val="Arial CE"/>
    </font>
    <font>
      <sz val="10"/>
      <name val="Arial CE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CE"/>
      <charset val="238"/>
    </font>
    <font>
      <b/>
      <sz val="12"/>
      <color rgb="FFFF0000"/>
      <name val="Arial CE"/>
    </font>
    <font>
      <b/>
      <sz val="10"/>
      <color theme="1"/>
      <name val="Arial CE"/>
      <charset val="238"/>
    </font>
    <font>
      <sz val="11"/>
      <color indexed="10"/>
      <name val="Arial"/>
      <family val="2"/>
      <charset val="238"/>
    </font>
    <font>
      <sz val="10"/>
      <color indexed="10"/>
      <name val="Arial CE"/>
      <charset val="238"/>
    </font>
    <font>
      <sz val="12"/>
      <color indexed="1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 CE"/>
    </font>
    <font>
      <b/>
      <sz val="10"/>
      <color rgb="FFFF0000"/>
      <name val="Arial CE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7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27"/>
      </patternFill>
    </fill>
    <fill>
      <patternFill patternType="solid">
        <fgColor indexed="13"/>
        <bgColor indexed="26"/>
      </patternFill>
    </fill>
    <fill>
      <patternFill patternType="solid">
        <fgColor indexed="13"/>
        <bgColor indexed="4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43"/>
      </patternFill>
    </fill>
    <fill>
      <patternFill patternType="solid">
        <fgColor theme="0"/>
        <bgColor indexed="3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4" fillId="0" borderId="1" xfId="0" applyNumberFormat="1" applyFont="1" applyFill="1" applyBorder="1"/>
    <xf numFmtId="0" fontId="0" fillId="0" borderId="1" xfId="0" applyFill="1" applyBorder="1"/>
    <xf numFmtId="0" fontId="0" fillId="2" borderId="1" xfId="0" applyFill="1" applyBorder="1"/>
    <xf numFmtId="0" fontId="5" fillId="2" borderId="1" xfId="0" applyFont="1" applyFill="1" applyBorder="1"/>
    <xf numFmtId="0" fontId="14" fillId="3" borderId="1" xfId="0" applyFont="1" applyFill="1" applyBorder="1"/>
    <xf numFmtId="0" fontId="5" fillId="5" borderId="1" xfId="0" applyFont="1" applyFill="1" applyBorder="1"/>
    <xf numFmtId="0" fontId="14" fillId="0" borderId="1" xfId="0" applyFont="1" applyFill="1" applyBorder="1"/>
    <xf numFmtId="0" fontId="16" fillId="0" borderId="0" xfId="0" applyFont="1"/>
    <xf numFmtId="0" fontId="5" fillId="4" borderId="1" xfId="0" applyFont="1" applyFill="1" applyBorder="1"/>
    <xf numFmtId="0" fontId="10" fillId="0" borderId="2" xfId="0" applyFont="1" applyBorder="1"/>
    <xf numFmtId="0" fontId="5" fillId="0" borderId="2" xfId="0" applyFont="1" applyBorder="1"/>
    <xf numFmtId="0" fontId="11" fillId="0" borderId="2" xfId="0" applyFont="1" applyBorder="1"/>
    <xf numFmtId="0" fontId="4" fillId="0" borderId="3" xfId="0" applyNumberFormat="1" applyFont="1" applyFill="1" applyBorder="1"/>
    <xf numFmtId="0" fontId="0" fillId="7" borderId="1" xfId="0" applyFill="1" applyBorder="1"/>
    <xf numFmtId="0" fontId="5" fillId="7" borderId="1" xfId="0" applyFont="1" applyFill="1" applyBorder="1"/>
    <xf numFmtId="0" fontId="19" fillId="0" borderId="0" xfId="0" applyFont="1"/>
    <xf numFmtId="0" fontId="17" fillId="0" borderId="3" xfId="0" applyNumberFormat="1" applyFont="1" applyFill="1" applyBorder="1"/>
    <xf numFmtId="165" fontId="0" fillId="0" borderId="3" xfId="0" applyNumberFormat="1" applyFill="1" applyBorder="1"/>
    <xf numFmtId="2" fontId="0" fillId="0" borderId="0" xfId="0" applyNumberFormat="1"/>
    <xf numFmtId="2" fontId="0" fillId="0" borderId="1" xfId="0" applyNumberFormat="1" applyFont="1" applyFill="1" applyBorder="1"/>
    <xf numFmtId="2" fontId="15" fillId="4" borderId="1" xfId="0" applyNumberFormat="1" applyFont="1" applyFill="1" applyBorder="1"/>
    <xf numFmtId="2" fontId="20" fillId="5" borderId="1" xfId="0" applyNumberFormat="1" applyFont="1" applyFill="1" applyBorder="1"/>
    <xf numFmtId="2" fontId="14" fillId="3" borderId="1" xfId="0" applyNumberFormat="1" applyFont="1" applyFill="1" applyBorder="1"/>
    <xf numFmtId="2" fontId="20" fillId="7" borderId="1" xfId="0" applyNumberFormat="1" applyFont="1" applyFill="1" applyBorder="1"/>
    <xf numFmtId="2" fontId="18" fillId="4" borderId="1" xfId="0" applyNumberFormat="1" applyFont="1" applyFill="1" applyBorder="1"/>
    <xf numFmtId="2" fontId="20" fillId="2" borderId="1" xfId="0" applyNumberFormat="1" applyFont="1" applyFill="1" applyBorder="1"/>
    <xf numFmtId="2" fontId="14" fillId="2" borderId="1" xfId="0" applyNumberFormat="1" applyFont="1" applyFill="1" applyBorder="1"/>
    <xf numFmtId="2" fontId="11" fillId="0" borderId="1" xfId="0" applyNumberFormat="1" applyFont="1" applyFill="1" applyBorder="1"/>
    <xf numFmtId="2" fontId="14" fillId="0" borderId="1" xfId="0" applyNumberFormat="1" applyFont="1" applyFill="1" applyBorder="1"/>
    <xf numFmtId="2" fontId="0" fillId="0" borderId="2" xfId="0" applyNumberFormat="1" applyFont="1" applyBorder="1"/>
    <xf numFmtId="2" fontId="0" fillId="0" borderId="2" xfId="0" applyNumberFormat="1" applyFont="1" applyFill="1" applyBorder="1"/>
    <xf numFmtId="2" fontId="20" fillId="6" borderId="5" xfId="0" applyNumberFormat="1" applyFont="1" applyFill="1" applyBorder="1"/>
    <xf numFmtId="2" fontId="18" fillId="0" borderId="6" xfId="0" applyNumberFormat="1" applyFont="1" applyFill="1" applyBorder="1"/>
    <xf numFmtId="0" fontId="10" fillId="0" borderId="2" xfId="0" applyFont="1" applyFill="1" applyBorder="1"/>
    <xf numFmtId="0" fontId="5" fillId="0" borderId="2" xfId="0" applyFont="1" applyFill="1" applyBorder="1"/>
    <xf numFmtId="0" fontId="14" fillId="0" borderId="2" xfId="0" applyFont="1" applyFill="1" applyBorder="1"/>
    <xf numFmtId="0" fontId="5" fillId="0" borderId="7" xfId="0" applyFont="1" applyBorder="1"/>
    <xf numFmtId="0" fontId="11" fillId="0" borderId="7" xfId="0" applyFont="1" applyBorder="1"/>
    <xf numFmtId="2" fontId="0" fillId="0" borderId="7" xfId="0" applyNumberFormat="1" applyFont="1" applyBorder="1"/>
    <xf numFmtId="165" fontId="0" fillId="0" borderId="4" xfId="0" applyNumberFormat="1" applyFill="1" applyBorder="1"/>
    <xf numFmtId="0" fontId="14" fillId="0" borderId="7" xfId="0" applyFont="1" applyFill="1" applyBorder="1"/>
    <xf numFmtId="0" fontId="5" fillId="0" borderId="7" xfId="0" applyFont="1" applyFill="1" applyBorder="1"/>
    <xf numFmtId="2" fontId="18" fillId="0" borderId="10" xfId="0" applyNumberFormat="1" applyFont="1" applyFill="1" applyBorder="1"/>
    <xf numFmtId="165" fontId="0" fillId="0" borderId="8" xfId="0" applyNumberFormat="1" applyFill="1" applyBorder="1"/>
    <xf numFmtId="164" fontId="0" fillId="0" borderId="2" xfId="0" applyNumberFormat="1" applyFill="1" applyBorder="1"/>
    <xf numFmtId="164" fontId="0" fillId="0" borderId="11" xfId="0" applyNumberFormat="1" applyFill="1" applyBorder="1"/>
    <xf numFmtId="0" fontId="17" fillId="0" borderId="2" xfId="0" applyNumberFormat="1" applyFont="1" applyFill="1" applyBorder="1"/>
    <xf numFmtId="0" fontId="4" fillId="0" borderId="2" xfId="0" applyNumberFormat="1" applyFont="1" applyFill="1" applyBorder="1"/>
    <xf numFmtId="165" fontId="0" fillId="0" borderId="2" xfId="0" applyNumberFormat="1" applyFill="1" applyBorder="1"/>
    <xf numFmtId="165" fontId="0" fillId="8" borderId="2" xfId="0" applyNumberFormat="1" applyFill="1" applyBorder="1"/>
    <xf numFmtId="0" fontId="15" fillId="4" borderId="2" xfId="0" applyFont="1" applyFill="1" applyBorder="1"/>
    <xf numFmtId="0" fontId="15" fillId="4" borderId="1" xfId="0" applyFont="1" applyFill="1" applyBorder="1"/>
    <xf numFmtId="0" fontId="11" fillId="0" borderId="1" xfId="0" applyFont="1" applyFill="1" applyBorder="1"/>
    <xf numFmtId="0" fontId="5" fillId="6" borderId="1" xfId="0" applyFont="1" applyFill="1" applyBorder="1"/>
    <xf numFmtId="0" fontId="15" fillId="9" borderId="2" xfId="0" applyFont="1" applyFill="1" applyBorder="1"/>
    <xf numFmtId="0" fontId="5" fillId="10" borderId="1" xfId="0" applyFont="1" applyFill="1" applyBorder="1"/>
    <xf numFmtId="2" fontId="14" fillId="0" borderId="5" xfId="0" applyNumberFormat="1" applyFont="1" applyFill="1" applyBorder="1"/>
    <xf numFmtId="0" fontId="0" fillId="0" borderId="2" xfId="0" applyBorder="1"/>
    <xf numFmtId="0" fontId="3" fillId="0" borderId="2" xfId="0" applyFont="1" applyBorder="1"/>
    <xf numFmtId="0" fontId="23" fillId="0" borderId="2" xfId="0" applyFont="1" applyBorder="1"/>
    <xf numFmtId="0" fontId="24" fillId="0" borderId="3" xfId="0" applyFont="1" applyFill="1" applyBorder="1"/>
    <xf numFmtId="0" fontId="24" fillId="0" borderId="2" xfId="0" applyFont="1" applyFill="1" applyBorder="1"/>
    <xf numFmtId="0" fontId="8" fillId="0" borderId="1" xfId="0" applyNumberFormat="1" applyFont="1" applyFill="1" applyBorder="1"/>
    <xf numFmtId="0" fontId="25" fillId="0" borderId="2" xfId="0" applyFont="1" applyBorder="1"/>
    <xf numFmtId="0" fontId="26" fillId="0" borderId="2" xfId="0" applyFont="1" applyBorder="1"/>
    <xf numFmtId="1" fontId="0" fillId="0" borderId="2" xfId="0" applyNumberFormat="1" applyBorder="1"/>
    <xf numFmtId="164" fontId="0" fillId="8" borderId="2" xfId="0" applyNumberFormat="1" applyFill="1" applyBorder="1"/>
    <xf numFmtId="1" fontId="0" fillId="8" borderId="2" xfId="0" applyNumberFormat="1" applyFill="1" applyBorder="1"/>
    <xf numFmtId="0" fontId="10" fillId="11" borderId="2" xfId="0" applyFont="1" applyFill="1" applyBorder="1"/>
    <xf numFmtId="0" fontId="5" fillId="11" borderId="2" xfId="0" applyFont="1" applyFill="1" applyBorder="1"/>
    <xf numFmtId="0" fontId="9" fillId="11" borderId="2" xfId="0" applyFont="1" applyFill="1" applyBorder="1"/>
    <xf numFmtId="2" fontId="0" fillId="11" borderId="2" xfId="0" applyNumberFormat="1" applyFont="1" applyFill="1" applyBorder="1"/>
    <xf numFmtId="2" fontId="6" fillId="11" borderId="11" xfId="0" applyNumberFormat="1" applyFont="1" applyFill="1" applyBorder="1"/>
    <xf numFmtId="0" fontId="6" fillId="11" borderId="2" xfId="0" applyFont="1" applyFill="1" applyBorder="1"/>
    <xf numFmtId="164" fontId="0" fillId="12" borderId="2" xfId="0" applyNumberFormat="1" applyFill="1" applyBorder="1"/>
    <xf numFmtId="1" fontId="0" fillId="12" borderId="2" xfId="0" applyNumberFormat="1" applyFill="1" applyBorder="1"/>
    <xf numFmtId="0" fontId="7" fillId="13" borderId="1" xfId="0" applyFont="1" applyFill="1" applyBorder="1"/>
    <xf numFmtId="0" fontId="8" fillId="13" borderId="1" xfId="0" applyFont="1" applyFill="1" applyBorder="1"/>
    <xf numFmtId="0" fontId="9" fillId="13" borderId="3" xfId="0" applyFont="1" applyFill="1" applyBorder="1"/>
    <xf numFmtId="2" fontId="15" fillId="12" borderId="2" xfId="0" applyNumberFormat="1" applyFont="1" applyFill="1" applyBorder="1"/>
    <xf numFmtId="0" fontId="14" fillId="12" borderId="2" xfId="0" applyFont="1" applyFill="1" applyBorder="1"/>
    <xf numFmtId="0" fontId="5" fillId="12" borderId="2" xfId="0" applyFont="1" applyFill="1" applyBorder="1"/>
    <xf numFmtId="0" fontId="21" fillId="12" borderId="2" xfId="0" applyFont="1" applyFill="1" applyBorder="1"/>
    <xf numFmtId="0" fontId="12" fillId="14" borderId="2" xfId="0" applyFont="1" applyFill="1" applyBorder="1"/>
    <xf numFmtId="0" fontId="13" fillId="14" borderId="2" xfId="0" applyFont="1" applyFill="1" applyBorder="1"/>
    <xf numFmtId="2" fontId="15" fillId="14" borderId="2" xfId="0" applyNumberFormat="1" applyFont="1" applyFill="1" applyBorder="1"/>
    <xf numFmtId="0" fontId="10" fillId="0" borderId="7" xfId="0" applyFont="1" applyBorder="1"/>
    <xf numFmtId="0" fontId="22" fillId="0" borderId="7" xfId="0" applyFont="1" applyBorder="1"/>
    <xf numFmtId="0" fontId="28" fillId="15" borderId="2" xfId="0" applyFont="1" applyFill="1" applyBorder="1"/>
    <xf numFmtId="0" fontId="30" fillId="15" borderId="2" xfId="0" applyFont="1" applyFill="1" applyBorder="1"/>
    <xf numFmtId="164" fontId="29" fillId="9" borderId="2" xfId="0" applyNumberFormat="1" applyFont="1" applyFill="1" applyBorder="1"/>
    <xf numFmtId="1" fontId="29" fillId="9" borderId="2" xfId="0" applyNumberFormat="1" applyFont="1" applyFill="1" applyBorder="1"/>
    <xf numFmtId="0" fontId="10" fillId="0" borderId="9" xfId="0" applyFont="1" applyFill="1" applyBorder="1"/>
    <xf numFmtId="0" fontId="5" fillId="0" borderId="9" xfId="0" applyFont="1" applyFill="1" applyBorder="1"/>
    <xf numFmtId="0" fontId="14" fillId="0" borderId="9" xfId="0" applyFont="1" applyFill="1" applyBorder="1"/>
    <xf numFmtId="2" fontId="18" fillId="0" borderId="12" xfId="0" applyNumberFormat="1" applyFont="1" applyFill="1" applyBorder="1"/>
    <xf numFmtId="165" fontId="0" fillId="0" borderId="9" xfId="0" applyNumberFormat="1" applyFill="1" applyBorder="1"/>
    <xf numFmtId="164" fontId="0" fillId="0" borderId="9" xfId="0" applyNumberFormat="1" applyFill="1" applyBorder="1"/>
    <xf numFmtId="1" fontId="0" fillId="0" borderId="9" xfId="0" applyNumberFormat="1" applyBorder="1"/>
    <xf numFmtId="0" fontId="27" fillId="15" borderId="2" xfId="0" applyFont="1" applyFill="1" applyBorder="1"/>
    <xf numFmtId="2" fontId="29" fillId="15" borderId="2" xfId="0" applyNumberFormat="1" applyFont="1" applyFill="1" applyBorder="1"/>
    <xf numFmtId="2" fontId="30" fillId="15" borderId="2" xfId="0" applyNumberFormat="1" applyFont="1" applyFill="1" applyBorder="1"/>
    <xf numFmtId="2" fontId="18" fillId="0" borderId="2" xfId="0" applyNumberFormat="1" applyFont="1" applyFill="1" applyBorder="1"/>
    <xf numFmtId="0" fontId="31" fillId="0" borderId="2" xfId="0" applyFont="1" applyBorder="1"/>
    <xf numFmtId="0" fontId="31" fillId="15" borderId="2" xfId="0" applyFont="1" applyFill="1" applyBorder="1"/>
    <xf numFmtId="165" fontId="6" fillId="12" borderId="11" xfId="0" applyNumberFormat="1" applyFont="1" applyFill="1" applyBorder="1"/>
    <xf numFmtId="1" fontId="5" fillId="7" borderId="1" xfId="0" applyNumberFormat="1" applyFont="1" applyFill="1" applyBorder="1"/>
    <xf numFmtId="1" fontId="5" fillId="2" borderId="1" xfId="0" applyNumberFormat="1" applyFont="1" applyFill="1" applyBorder="1"/>
    <xf numFmtId="1" fontId="15" fillId="12" borderId="2" xfId="0" applyNumberFormat="1" applyFont="1" applyFill="1" applyBorder="1"/>
    <xf numFmtId="1" fontId="5" fillId="6" borderId="1" xfId="0" applyNumberFormat="1" applyFont="1" applyFill="1" applyBorder="1"/>
    <xf numFmtId="1" fontId="15" fillId="14" borderId="2" xfId="0" applyNumberFormat="1" applyFont="1" applyFill="1" applyBorder="1"/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0"/>
  <sheetViews>
    <sheetView tabSelected="1" topLeftCell="A52" zoomScaleNormal="100" workbookViewId="0">
      <selection activeCell="D84" sqref="D84"/>
    </sheetView>
  </sheetViews>
  <sheetFormatPr defaultColWidth="11.5703125" defaultRowHeight="12.75"/>
  <cols>
    <col min="1" max="2" width="9.5703125" customWidth="1"/>
    <col min="3" max="3" width="11" customWidth="1"/>
    <col min="4" max="4" width="48.85546875" customWidth="1"/>
    <col min="5" max="5" width="13" customWidth="1"/>
    <col min="6" max="6" width="11.7109375" customWidth="1"/>
    <col min="7" max="7" width="11.140625" hidden="1" customWidth="1"/>
    <col min="8" max="8" width="11" customWidth="1"/>
    <col min="9" max="9" width="12" customWidth="1"/>
  </cols>
  <sheetData>
    <row r="1" spans="1:9" ht="18">
      <c r="A1" s="10" t="s">
        <v>71</v>
      </c>
    </row>
    <row r="3" spans="1:9" ht="14.25">
      <c r="A3" s="1"/>
      <c r="B3" s="1" t="s">
        <v>0</v>
      </c>
      <c r="C3" s="1" t="s">
        <v>1</v>
      </c>
      <c r="D3" s="1" t="s">
        <v>2</v>
      </c>
      <c r="E3" s="2" t="s">
        <v>3</v>
      </c>
      <c r="F3" s="63" t="s">
        <v>60</v>
      </c>
      <c r="G3" s="64"/>
      <c r="H3" s="62" t="s">
        <v>67</v>
      </c>
      <c r="I3" s="62" t="s">
        <v>67</v>
      </c>
    </row>
    <row r="4" spans="1:9" ht="18">
      <c r="A4" s="1"/>
      <c r="B4" s="1"/>
      <c r="C4" s="1"/>
      <c r="D4" s="1"/>
      <c r="E4" s="65">
        <v>2013</v>
      </c>
      <c r="F4" s="19">
        <v>2012</v>
      </c>
      <c r="G4" s="49"/>
      <c r="H4" s="66">
        <v>2014</v>
      </c>
      <c r="I4" s="67">
        <v>2015</v>
      </c>
    </row>
    <row r="5" spans="1:9">
      <c r="A5" s="1"/>
      <c r="B5" s="1"/>
      <c r="C5" s="1"/>
      <c r="D5" s="1" t="s">
        <v>42</v>
      </c>
      <c r="E5" s="3" t="s">
        <v>28</v>
      </c>
      <c r="F5" s="15"/>
      <c r="G5" s="50"/>
      <c r="H5" s="61"/>
      <c r="I5" s="60"/>
    </row>
    <row r="6" spans="1:9">
      <c r="A6" s="4">
        <v>41</v>
      </c>
      <c r="B6" s="4">
        <v>111</v>
      </c>
      <c r="C6" s="4" t="s">
        <v>4</v>
      </c>
      <c r="D6" s="4" t="s">
        <v>45</v>
      </c>
      <c r="E6" s="22">
        <v>194792</v>
      </c>
      <c r="F6" s="4">
        <v>188729</v>
      </c>
      <c r="G6" s="51"/>
      <c r="H6" s="47">
        <f>E6+E6*5%</f>
        <v>204531.6</v>
      </c>
      <c r="I6" s="68">
        <f>H6+H6*5%</f>
        <v>214758.18</v>
      </c>
    </row>
    <row r="7" spans="1:9">
      <c r="A7" s="5"/>
      <c r="B7" s="6">
        <v>111</v>
      </c>
      <c r="C7" s="6"/>
      <c r="D7" s="6" t="s">
        <v>47</v>
      </c>
      <c r="E7" s="23">
        <f>E6</f>
        <v>194792</v>
      </c>
      <c r="F7" s="54">
        <f>F6</f>
        <v>188729</v>
      </c>
      <c r="G7" s="52"/>
      <c r="H7" s="69">
        <f t="shared" ref="H7:H74" si="0">E7+E7*5%</f>
        <v>204531.6</v>
      </c>
      <c r="I7" s="70">
        <f t="shared" ref="I7:I74" si="1">H7+H7*5%</f>
        <v>214758.18</v>
      </c>
    </row>
    <row r="8" spans="1:9">
      <c r="A8" s="4">
        <v>41</v>
      </c>
      <c r="B8" s="4">
        <v>121</v>
      </c>
      <c r="C8" s="4" t="s">
        <v>4</v>
      </c>
      <c r="D8" s="4" t="s">
        <v>6</v>
      </c>
      <c r="E8" s="22">
        <v>35500</v>
      </c>
      <c r="F8" s="4">
        <v>30365</v>
      </c>
      <c r="G8" s="51"/>
      <c r="H8" s="47">
        <v>35500</v>
      </c>
      <c r="I8" s="68">
        <v>35500</v>
      </c>
    </row>
    <row r="9" spans="1:9">
      <c r="A9" s="4">
        <v>41</v>
      </c>
      <c r="B9" s="4">
        <v>121</v>
      </c>
      <c r="C9" s="4" t="s">
        <v>15</v>
      </c>
      <c r="D9" s="4" t="s">
        <v>7</v>
      </c>
      <c r="E9" s="22">
        <v>9600</v>
      </c>
      <c r="F9" s="4">
        <v>9495</v>
      </c>
      <c r="G9" s="51"/>
      <c r="H9" s="47">
        <v>9600</v>
      </c>
      <c r="I9" s="68">
        <v>9600</v>
      </c>
    </row>
    <row r="10" spans="1:9">
      <c r="A10" s="4">
        <v>41</v>
      </c>
      <c r="B10" s="4">
        <v>121</v>
      </c>
      <c r="C10" s="4" t="s">
        <v>13</v>
      </c>
      <c r="D10" s="4" t="s">
        <v>29</v>
      </c>
      <c r="E10" s="22">
        <v>340</v>
      </c>
      <c r="F10" s="4">
        <v>340</v>
      </c>
      <c r="G10" s="51"/>
      <c r="H10" s="47">
        <v>340</v>
      </c>
      <c r="I10" s="68">
        <v>340</v>
      </c>
    </row>
    <row r="11" spans="1:9">
      <c r="A11" s="4"/>
      <c r="B11" s="4"/>
      <c r="C11" s="4"/>
      <c r="D11" s="4" t="s">
        <v>59</v>
      </c>
      <c r="E11" s="22">
        <v>2916</v>
      </c>
      <c r="F11" s="58">
        <v>0</v>
      </c>
      <c r="G11" s="51"/>
      <c r="H11" s="47">
        <v>0</v>
      </c>
      <c r="I11" s="68">
        <v>0</v>
      </c>
    </row>
    <row r="12" spans="1:9">
      <c r="A12" s="8"/>
      <c r="B12" s="8">
        <v>121</v>
      </c>
      <c r="C12" s="8"/>
      <c r="D12" s="8" t="s">
        <v>8</v>
      </c>
      <c r="E12" s="24">
        <f>SUM(E8:E11)</f>
        <v>48356</v>
      </c>
      <c r="F12" s="8">
        <f>SUM(F8:F11)</f>
        <v>40200</v>
      </c>
      <c r="G12" s="8">
        <f t="shared" ref="G12:I12" si="2">SUM(G8:G11)</f>
        <v>0</v>
      </c>
      <c r="H12" s="8">
        <f t="shared" si="2"/>
        <v>45440</v>
      </c>
      <c r="I12" s="8">
        <f t="shared" si="2"/>
        <v>45440</v>
      </c>
    </row>
    <row r="13" spans="1:9">
      <c r="A13" s="7">
        <v>41</v>
      </c>
      <c r="B13" s="7">
        <v>133</v>
      </c>
      <c r="C13" s="7" t="s">
        <v>13</v>
      </c>
      <c r="D13" s="7" t="s">
        <v>30</v>
      </c>
      <c r="E13" s="25">
        <v>0</v>
      </c>
      <c r="F13" s="7">
        <v>1500</v>
      </c>
      <c r="G13" s="47"/>
      <c r="H13" s="47">
        <f t="shared" si="0"/>
        <v>0</v>
      </c>
      <c r="I13" s="68">
        <f t="shared" si="1"/>
        <v>0</v>
      </c>
    </row>
    <row r="14" spans="1:9">
      <c r="A14" s="4">
        <v>41</v>
      </c>
      <c r="B14" s="4">
        <v>133</v>
      </c>
      <c r="C14" s="4" t="s">
        <v>9</v>
      </c>
      <c r="D14" s="4" t="s">
        <v>10</v>
      </c>
      <c r="E14" s="22">
        <v>290</v>
      </c>
      <c r="F14" s="4">
        <v>660</v>
      </c>
      <c r="G14" s="51"/>
      <c r="H14" s="47">
        <v>290</v>
      </c>
      <c r="I14" s="68">
        <v>290</v>
      </c>
    </row>
    <row r="15" spans="1:9">
      <c r="A15" s="4">
        <v>41</v>
      </c>
      <c r="B15" s="4">
        <v>133</v>
      </c>
      <c r="C15" s="4" t="s">
        <v>11</v>
      </c>
      <c r="D15" s="4" t="s">
        <v>12</v>
      </c>
      <c r="E15" s="22">
        <v>12250</v>
      </c>
      <c r="F15" s="4">
        <v>12500</v>
      </c>
      <c r="G15" s="51"/>
      <c r="H15" s="47">
        <v>12250</v>
      </c>
      <c r="I15" s="68">
        <v>12250</v>
      </c>
    </row>
    <row r="16" spans="1:9">
      <c r="A16" s="4">
        <v>41</v>
      </c>
      <c r="B16" s="4">
        <v>133</v>
      </c>
      <c r="C16" s="4" t="s">
        <v>48</v>
      </c>
      <c r="D16" s="4" t="s">
        <v>49</v>
      </c>
      <c r="E16" s="22">
        <v>1900</v>
      </c>
      <c r="F16" s="4">
        <v>2090</v>
      </c>
      <c r="G16" s="51"/>
      <c r="H16" s="47">
        <v>1900</v>
      </c>
      <c r="I16" s="68">
        <v>1900</v>
      </c>
    </row>
    <row r="17" spans="1:11">
      <c r="A17" s="16"/>
      <c r="B17" s="17">
        <v>133</v>
      </c>
      <c r="C17" s="17"/>
      <c r="D17" s="17" t="s">
        <v>5</v>
      </c>
      <c r="E17" s="26">
        <f>SUM(E13:E16)</f>
        <v>14440</v>
      </c>
      <c r="F17" s="17">
        <f>SUM(F13:F16)</f>
        <v>16750</v>
      </c>
      <c r="G17" s="17">
        <f t="shared" ref="G17:I17" si="3">SUM(G13:G16)</f>
        <v>0</v>
      </c>
      <c r="H17" s="109">
        <f t="shared" si="3"/>
        <v>14440</v>
      </c>
      <c r="I17" s="109">
        <f t="shared" si="3"/>
        <v>14440</v>
      </c>
      <c r="K17" s="21"/>
    </row>
    <row r="18" spans="1:11">
      <c r="A18" s="6"/>
      <c r="B18" s="6">
        <v>211</v>
      </c>
      <c r="C18" s="6"/>
      <c r="D18" s="6" t="s">
        <v>14</v>
      </c>
      <c r="E18" s="27">
        <v>0</v>
      </c>
      <c r="F18" s="54">
        <v>0</v>
      </c>
      <c r="G18" s="53"/>
      <c r="H18" s="69">
        <f t="shared" si="0"/>
        <v>0</v>
      </c>
      <c r="I18" s="70">
        <f t="shared" si="1"/>
        <v>0</v>
      </c>
      <c r="K18" s="21"/>
    </row>
    <row r="19" spans="1:11">
      <c r="A19" s="4">
        <v>41</v>
      </c>
      <c r="B19" s="4">
        <v>212</v>
      </c>
      <c r="C19" s="4" t="s">
        <v>15</v>
      </c>
      <c r="D19" s="4" t="s">
        <v>16</v>
      </c>
      <c r="E19" s="22">
        <v>332</v>
      </c>
      <c r="F19" s="4">
        <v>332</v>
      </c>
      <c r="G19" s="51"/>
      <c r="H19" s="47">
        <v>332</v>
      </c>
      <c r="I19" s="68">
        <v>332</v>
      </c>
    </row>
    <row r="20" spans="1:11">
      <c r="A20" s="4">
        <v>41</v>
      </c>
      <c r="B20" s="4">
        <v>212</v>
      </c>
      <c r="C20" s="4" t="s">
        <v>15</v>
      </c>
      <c r="D20" s="4" t="s">
        <v>31</v>
      </c>
      <c r="E20" s="22">
        <v>1344</v>
      </c>
      <c r="F20" s="4">
        <v>896</v>
      </c>
      <c r="G20" s="51"/>
      <c r="H20" s="47">
        <v>896</v>
      </c>
      <c r="I20" s="68">
        <v>896</v>
      </c>
      <c r="K20" s="21"/>
    </row>
    <row r="21" spans="1:11">
      <c r="A21" s="4">
        <v>41</v>
      </c>
      <c r="B21" s="4">
        <v>212</v>
      </c>
      <c r="C21" s="4" t="s">
        <v>13</v>
      </c>
      <c r="D21" s="4" t="s">
        <v>32</v>
      </c>
      <c r="E21" s="22">
        <v>74636</v>
      </c>
      <c r="F21" s="4">
        <v>88250</v>
      </c>
      <c r="G21" s="51"/>
      <c r="H21" s="47">
        <v>74636</v>
      </c>
      <c r="I21" s="68">
        <v>74636</v>
      </c>
      <c r="K21" s="21"/>
    </row>
    <row r="22" spans="1:11">
      <c r="A22" s="4">
        <v>41</v>
      </c>
      <c r="B22" s="4">
        <v>212</v>
      </c>
      <c r="C22" s="4" t="s">
        <v>17</v>
      </c>
      <c r="D22" s="4" t="s">
        <v>33</v>
      </c>
      <c r="E22" s="22">
        <v>2655</v>
      </c>
      <c r="F22" s="4">
        <v>2655</v>
      </c>
      <c r="G22" s="51"/>
      <c r="H22" s="47">
        <v>2655</v>
      </c>
      <c r="I22" s="68">
        <v>2655</v>
      </c>
    </row>
    <row r="23" spans="1:11">
      <c r="A23" s="6"/>
      <c r="B23" s="6">
        <v>212</v>
      </c>
      <c r="C23" s="6"/>
      <c r="D23" s="6" t="s">
        <v>14</v>
      </c>
      <c r="E23" s="28">
        <f>SUM(E19:E22)</f>
        <v>78967</v>
      </c>
      <c r="F23" s="6">
        <f>SUM(F19:F22)</f>
        <v>92133</v>
      </c>
      <c r="G23" s="6">
        <f t="shared" ref="G23:I23" si="4">SUM(G19:G22)</f>
        <v>0</v>
      </c>
      <c r="H23" s="6">
        <f t="shared" si="4"/>
        <v>78519</v>
      </c>
      <c r="I23" s="6">
        <f t="shared" si="4"/>
        <v>78519</v>
      </c>
    </row>
    <row r="24" spans="1:11">
      <c r="A24" s="4">
        <v>41</v>
      </c>
      <c r="B24" s="4">
        <v>221</v>
      </c>
      <c r="C24" s="4" t="s">
        <v>17</v>
      </c>
      <c r="D24" s="4" t="s">
        <v>34</v>
      </c>
      <c r="E24" s="22">
        <v>1600</v>
      </c>
      <c r="F24" s="4">
        <v>1165</v>
      </c>
      <c r="G24" s="51"/>
      <c r="H24" s="47">
        <f t="shared" si="0"/>
        <v>1680</v>
      </c>
      <c r="I24" s="68">
        <f t="shared" si="1"/>
        <v>1764</v>
      </c>
    </row>
    <row r="25" spans="1:11">
      <c r="A25" s="5"/>
      <c r="B25" s="6">
        <v>221</v>
      </c>
      <c r="C25" s="6"/>
      <c r="D25" s="6" t="s">
        <v>14</v>
      </c>
      <c r="E25" s="29">
        <f>SUM(E24)</f>
        <v>1600</v>
      </c>
      <c r="F25" s="6">
        <f>SUM(F24)</f>
        <v>1165</v>
      </c>
      <c r="G25" s="6">
        <f t="shared" ref="G25:I25" si="5">SUM(G24)</f>
        <v>0</v>
      </c>
      <c r="H25" s="6">
        <f t="shared" si="5"/>
        <v>1680</v>
      </c>
      <c r="I25" s="6">
        <f t="shared" si="5"/>
        <v>1764</v>
      </c>
      <c r="J25" s="21"/>
    </row>
    <row r="26" spans="1:11">
      <c r="A26" s="4">
        <v>41</v>
      </c>
      <c r="B26" s="4">
        <v>223</v>
      </c>
      <c r="C26" s="4" t="s">
        <v>4</v>
      </c>
      <c r="D26" s="4" t="s">
        <v>35</v>
      </c>
      <c r="E26" s="22">
        <v>12200</v>
      </c>
      <c r="F26" s="4">
        <v>7700</v>
      </c>
      <c r="G26" s="51"/>
      <c r="H26" s="47">
        <v>9000</v>
      </c>
      <c r="I26" s="68">
        <v>9000</v>
      </c>
    </row>
    <row r="27" spans="1:11">
      <c r="A27" s="4"/>
      <c r="B27" s="4"/>
      <c r="C27" s="4"/>
      <c r="D27" s="4" t="s">
        <v>58</v>
      </c>
      <c r="E27" s="22">
        <v>800</v>
      </c>
      <c r="F27" s="4">
        <v>500</v>
      </c>
      <c r="G27" s="51"/>
      <c r="H27" s="47">
        <v>800</v>
      </c>
      <c r="I27" s="68">
        <v>800</v>
      </c>
      <c r="J27" s="21"/>
    </row>
    <row r="28" spans="1:11">
      <c r="A28" s="4"/>
      <c r="B28" s="4"/>
      <c r="C28" s="4"/>
      <c r="D28" s="4" t="s">
        <v>18</v>
      </c>
      <c r="E28" s="22">
        <v>300</v>
      </c>
      <c r="F28" s="4">
        <v>300</v>
      </c>
      <c r="G28" s="51"/>
      <c r="H28" s="47">
        <f t="shared" si="0"/>
        <v>315</v>
      </c>
      <c r="I28" s="68">
        <v>330</v>
      </c>
    </row>
    <row r="29" spans="1:11">
      <c r="A29" s="4"/>
      <c r="B29" s="4"/>
      <c r="C29" s="4"/>
      <c r="D29" s="4" t="s">
        <v>68</v>
      </c>
      <c r="E29" s="22">
        <v>16000</v>
      </c>
      <c r="F29" s="4">
        <v>20000</v>
      </c>
      <c r="G29" s="51"/>
      <c r="H29" s="47">
        <v>16000</v>
      </c>
      <c r="I29" s="68">
        <v>16000</v>
      </c>
    </row>
    <row r="30" spans="1:11">
      <c r="A30" s="4"/>
      <c r="B30" s="4"/>
      <c r="C30" s="4"/>
      <c r="D30" s="4" t="s">
        <v>36</v>
      </c>
      <c r="E30" s="22">
        <v>1000</v>
      </c>
      <c r="F30" s="4">
        <v>1330</v>
      </c>
      <c r="G30" s="51"/>
      <c r="H30" s="47">
        <f t="shared" si="0"/>
        <v>1050</v>
      </c>
      <c r="I30" s="68">
        <v>1103</v>
      </c>
    </row>
    <row r="31" spans="1:11">
      <c r="A31" s="4"/>
      <c r="B31" s="4"/>
      <c r="C31" s="4"/>
      <c r="D31" s="4" t="s">
        <v>51</v>
      </c>
      <c r="E31" s="22">
        <v>300</v>
      </c>
      <c r="F31" s="4">
        <v>200</v>
      </c>
      <c r="G31" s="51"/>
      <c r="H31" s="47">
        <f t="shared" si="0"/>
        <v>315</v>
      </c>
      <c r="I31" s="68">
        <f t="shared" si="1"/>
        <v>330.75</v>
      </c>
    </row>
    <row r="32" spans="1:11">
      <c r="A32" s="4"/>
      <c r="B32" s="4"/>
      <c r="C32" s="4"/>
      <c r="D32" s="4" t="s">
        <v>37</v>
      </c>
      <c r="E32" s="22">
        <v>700</v>
      </c>
      <c r="F32" s="4">
        <v>400</v>
      </c>
      <c r="G32" s="51"/>
      <c r="H32" s="47">
        <f t="shared" si="0"/>
        <v>735</v>
      </c>
      <c r="I32" s="68">
        <f t="shared" si="1"/>
        <v>771.75</v>
      </c>
    </row>
    <row r="33" spans="1:10">
      <c r="A33" s="6"/>
      <c r="B33" s="6">
        <v>223</v>
      </c>
      <c r="C33" s="6"/>
      <c r="D33" s="6" t="s">
        <v>14</v>
      </c>
      <c r="E33" s="28">
        <f>SUM(E26:E32)</f>
        <v>31300</v>
      </c>
      <c r="F33" s="6">
        <f>SUM(F26:F32)</f>
        <v>30430</v>
      </c>
      <c r="G33" s="6">
        <f t="shared" ref="G33:I33" si="6">SUM(G26:G32)</f>
        <v>0</v>
      </c>
      <c r="H33" s="6">
        <f t="shared" si="6"/>
        <v>28215</v>
      </c>
      <c r="I33" s="110">
        <f t="shared" si="6"/>
        <v>28335.5</v>
      </c>
    </row>
    <row r="34" spans="1:10">
      <c r="A34" s="4">
        <v>41</v>
      </c>
      <c r="B34" s="4">
        <v>229</v>
      </c>
      <c r="C34" s="4" t="s">
        <v>20</v>
      </c>
      <c r="D34" s="4" t="s">
        <v>21</v>
      </c>
      <c r="E34" s="22">
        <v>940</v>
      </c>
      <c r="F34" s="4">
        <v>900</v>
      </c>
      <c r="G34" s="51"/>
      <c r="H34" s="47">
        <f t="shared" si="0"/>
        <v>987</v>
      </c>
      <c r="I34" s="68">
        <f t="shared" si="1"/>
        <v>1036.3499999999999</v>
      </c>
    </row>
    <row r="35" spans="1:10">
      <c r="A35" s="6"/>
      <c r="B35" s="6">
        <v>229</v>
      </c>
      <c r="C35" s="6"/>
      <c r="D35" s="6" t="s">
        <v>14</v>
      </c>
      <c r="E35" s="28">
        <f>SUM(E34)</f>
        <v>940</v>
      </c>
      <c r="F35" s="6">
        <f>SUM(F34)</f>
        <v>900</v>
      </c>
      <c r="G35" s="6">
        <f t="shared" ref="G35:I35" si="7">SUM(G34)</f>
        <v>0</v>
      </c>
      <c r="H35" s="6">
        <f t="shared" si="7"/>
        <v>987</v>
      </c>
      <c r="I35" s="110">
        <f t="shared" si="7"/>
        <v>1036.3499999999999</v>
      </c>
    </row>
    <row r="36" spans="1:10">
      <c r="A36" s="4">
        <v>41</v>
      </c>
      <c r="B36" s="4">
        <v>243</v>
      </c>
      <c r="C36" s="4"/>
      <c r="D36" s="4" t="s">
        <v>22</v>
      </c>
      <c r="E36" s="22">
        <v>30</v>
      </c>
      <c r="F36" s="4">
        <v>50</v>
      </c>
      <c r="G36" s="51"/>
      <c r="H36" s="47">
        <f t="shared" si="0"/>
        <v>31.5</v>
      </c>
      <c r="I36" s="68">
        <f t="shared" si="1"/>
        <v>33.075000000000003</v>
      </c>
    </row>
    <row r="37" spans="1:10">
      <c r="A37" s="6"/>
      <c r="B37" s="6">
        <v>243</v>
      </c>
      <c r="C37" s="6"/>
      <c r="D37" s="6" t="s">
        <v>14</v>
      </c>
      <c r="E37" s="28">
        <f>SUM(E36)</f>
        <v>30</v>
      </c>
      <c r="F37" s="6">
        <f>SUM(F36)</f>
        <v>50</v>
      </c>
      <c r="G37" s="6">
        <f t="shared" ref="G37:I37" si="8">SUM(G36)</f>
        <v>0</v>
      </c>
      <c r="H37" s="110">
        <f t="shared" si="8"/>
        <v>31.5</v>
      </c>
      <c r="I37" s="110">
        <f t="shared" si="8"/>
        <v>33.075000000000003</v>
      </c>
      <c r="J37" s="21"/>
    </row>
    <row r="38" spans="1:10">
      <c r="A38" s="9">
        <v>41</v>
      </c>
      <c r="B38" s="9">
        <v>292</v>
      </c>
      <c r="C38" s="9" t="s">
        <v>4</v>
      </c>
      <c r="D38" s="9" t="s">
        <v>46</v>
      </c>
      <c r="E38" s="30">
        <v>1200</v>
      </c>
      <c r="F38" s="55">
        <v>1200</v>
      </c>
      <c r="G38" s="51"/>
      <c r="H38" s="47">
        <v>1200</v>
      </c>
      <c r="I38" s="68">
        <v>1200</v>
      </c>
      <c r="J38" s="21"/>
    </row>
    <row r="39" spans="1:10">
      <c r="A39" s="9">
        <v>41</v>
      </c>
      <c r="B39" s="9">
        <v>292</v>
      </c>
      <c r="C39" s="9"/>
      <c r="D39" s="9" t="s">
        <v>38</v>
      </c>
      <c r="E39" s="30">
        <v>793</v>
      </c>
      <c r="F39" s="55">
        <v>793</v>
      </c>
      <c r="G39" s="51"/>
      <c r="H39" s="47">
        <v>793</v>
      </c>
      <c r="I39" s="68">
        <v>793</v>
      </c>
    </row>
    <row r="40" spans="1:10">
      <c r="A40" s="9"/>
      <c r="B40" s="9"/>
      <c r="C40" s="9"/>
      <c r="D40" s="9"/>
      <c r="E40" s="30">
        <v>0</v>
      </c>
      <c r="F40" s="55">
        <v>0</v>
      </c>
      <c r="G40" s="51"/>
      <c r="H40" s="47">
        <f t="shared" si="0"/>
        <v>0</v>
      </c>
      <c r="I40" s="68">
        <f t="shared" si="1"/>
        <v>0</v>
      </c>
    </row>
    <row r="41" spans="1:10">
      <c r="A41" s="9"/>
      <c r="B41" s="9"/>
      <c r="C41" s="9"/>
      <c r="D41" s="9"/>
      <c r="E41" s="30">
        <v>0</v>
      </c>
      <c r="F41" s="55">
        <v>0</v>
      </c>
      <c r="G41" s="51"/>
      <c r="H41" s="47">
        <f t="shared" si="0"/>
        <v>0</v>
      </c>
      <c r="I41" s="68">
        <f t="shared" si="1"/>
        <v>0</v>
      </c>
    </row>
    <row r="42" spans="1:10">
      <c r="A42" s="9"/>
      <c r="B42" s="9"/>
      <c r="C42" s="9"/>
      <c r="D42" s="9"/>
      <c r="E42" s="30"/>
      <c r="F42" s="55"/>
      <c r="G42" s="51"/>
      <c r="H42" s="47">
        <f t="shared" si="0"/>
        <v>0</v>
      </c>
      <c r="I42" s="68">
        <f t="shared" si="1"/>
        <v>0</v>
      </c>
    </row>
    <row r="43" spans="1:10">
      <c r="A43" s="9"/>
      <c r="B43" s="9"/>
      <c r="C43" s="9"/>
      <c r="D43" s="9"/>
      <c r="E43" s="30"/>
      <c r="F43" s="55"/>
      <c r="G43" s="51"/>
      <c r="H43" s="47">
        <f t="shared" si="0"/>
        <v>0</v>
      </c>
      <c r="I43" s="68">
        <f t="shared" si="1"/>
        <v>0</v>
      </c>
    </row>
    <row r="44" spans="1:10">
      <c r="A44" s="9"/>
      <c r="B44" s="9"/>
      <c r="C44" s="9"/>
      <c r="D44" s="9"/>
      <c r="E44" s="30"/>
      <c r="F44" s="55"/>
      <c r="G44" s="51"/>
      <c r="H44" s="47">
        <f t="shared" si="0"/>
        <v>0</v>
      </c>
      <c r="I44" s="68">
        <f t="shared" si="1"/>
        <v>0</v>
      </c>
    </row>
    <row r="45" spans="1:10">
      <c r="A45" s="9"/>
      <c r="B45" s="9"/>
      <c r="C45" s="9"/>
      <c r="D45" s="9"/>
      <c r="E45" s="30"/>
      <c r="F45" s="55"/>
      <c r="G45" s="51"/>
      <c r="H45" s="47">
        <f t="shared" si="0"/>
        <v>0</v>
      </c>
      <c r="I45" s="68">
        <f t="shared" si="1"/>
        <v>0</v>
      </c>
    </row>
    <row r="46" spans="1:10">
      <c r="A46" s="6"/>
      <c r="B46" s="6"/>
      <c r="C46" s="6"/>
      <c r="D46" s="6" t="s">
        <v>39</v>
      </c>
      <c r="E46" s="28">
        <f>SUM(E38:E42)</f>
        <v>1993</v>
      </c>
      <c r="F46" s="6">
        <f>SUM(F38:F42)</f>
        <v>1993</v>
      </c>
      <c r="G46" s="6">
        <f t="shared" ref="G46:I46" si="9">SUM(G38:G42)</f>
        <v>0</v>
      </c>
      <c r="H46" s="6">
        <f t="shared" si="9"/>
        <v>1993</v>
      </c>
      <c r="I46" s="6">
        <f t="shared" si="9"/>
        <v>1993</v>
      </c>
    </row>
    <row r="47" spans="1:10">
      <c r="A47" s="9">
        <v>111</v>
      </c>
      <c r="B47" s="9">
        <v>312001</v>
      </c>
      <c r="C47" s="9"/>
      <c r="D47" s="9" t="s">
        <v>70</v>
      </c>
      <c r="E47" s="31">
        <v>34560</v>
      </c>
      <c r="F47" s="9">
        <v>34560</v>
      </c>
      <c r="G47" s="51"/>
      <c r="H47" s="47">
        <v>34560</v>
      </c>
      <c r="I47" s="68">
        <v>34560</v>
      </c>
    </row>
    <row r="48" spans="1:10">
      <c r="A48" s="9">
        <v>111</v>
      </c>
      <c r="B48" s="9">
        <v>312001</v>
      </c>
      <c r="C48" s="9"/>
      <c r="D48" s="9" t="s">
        <v>50</v>
      </c>
      <c r="E48" s="31">
        <v>17714.64</v>
      </c>
      <c r="F48" s="9">
        <v>14762</v>
      </c>
      <c r="G48" s="51"/>
      <c r="H48" s="47">
        <v>17714</v>
      </c>
      <c r="I48" s="68">
        <v>14762</v>
      </c>
    </row>
    <row r="49" spans="1:9">
      <c r="A49" s="9"/>
      <c r="B49" s="9"/>
      <c r="C49" s="9"/>
      <c r="D49" s="9" t="s">
        <v>53</v>
      </c>
      <c r="E49" s="31">
        <v>0</v>
      </c>
      <c r="F49" s="9">
        <v>0</v>
      </c>
      <c r="G49" s="51"/>
      <c r="H49" s="47">
        <f t="shared" si="0"/>
        <v>0</v>
      </c>
      <c r="I49" s="68">
        <f t="shared" si="1"/>
        <v>0</v>
      </c>
    </row>
    <row r="50" spans="1:9">
      <c r="A50" s="9">
        <v>111</v>
      </c>
      <c r="B50" s="9">
        <v>312001</v>
      </c>
      <c r="C50" s="9"/>
      <c r="D50" s="9" t="s">
        <v>23</v>
      </c>
      <c r="E50" s="31">
        <v>235575</v>
      </c>
      <c r="F50" s="9">
        <v>253754</v>
      </c>
      <c r="G50" s="51"/>
      <c r="H50" s="47">
        <f t="shared" si="0"/>
        <v>247353.75</v>
      </c>
      <c r="I50" s="68">
        <f t="shared" si="1"/>
        <v>259721.4375</v>
      </c>
    </row>
    <row r="51" spans="1:9">
      <c r="A51" s="9">
        <v>111</v>
      </c>
      <c r="B51" s="9">
        <v>312001</v>
      </c>
      <c r="C51" s="9"/>
      <c r="D51" s="9" t="s">
        <v>61</v>
      </c>
      <c r="E51" s="31">
        <v>0</v>
      </c>
      <c r="F51" s="9">
        <v>0</v>
      </c>
      <c r="G51" s="51"/>
      <c r="H51" s="47">
        <f t="shared" si="0"/>
        <v>0</v>
      </c>
      <c r="I51" s="68">
        <f t="shared" si="1"/>
        <v>0</v>
      </c>
    </row>
    <row r="52" spans="1:9">
      <c r="A52" s="9">
        <v>111</v>
      </c>
      <c r="B52" s="9">
        <v>312001</v>
      </c>
      <c r="C52" s="9"/>
      <c r="D52" s="9" t="s">
        <v>62</v>
      </c>
      <c r="E52" s="31">
        <v>0</v>
      </c>
      <c r="F52" s="9">
        <v>0</v>
      </c>
      <c r="G52" s="51"/>
      <c r="H52" s="47">
        <f t="shared" si="0"/>
        <v>0</v>
      </c>
      <c r="I52" s="68">
        <f t="shared" si="1"/>
        <v>0</v>
      </c>
    </row>
    <row r="53" spans="1:9">
      <c r="A53" s="9">
        <v>111</v>
      </c>
      <c r="B53" s="9">
        <v>312001</v>
      </c>
      <c r="C53" s="9"/>
      <c r="D53" s="9" t="s">
        <v>63</v>
      </c>
      <c r="E53" s="31">
        <v>48.6</v>
      </c>
      <c r="F53" s="9">
        <v>0</v>
      </c>
      <c r="G53" s="51"/>
      <c r="H53" s="47">
        <v>48</v>
      </c>
      <c r="I53" s="68">
        <v>48</v>
      </c>
    </row>
    <row r="54" spans="1:9">
      <c r="A54" s="9">
        <v>111</v>
      </c>
      <c r="B54" s="9">
        <v>312001</v>
      </c>
      <c r="C54" s="9"/>
      <c r="D54" s="9" t="s">
        <v>64</v>
      </c>
      <c r="E54" s="31"/>
      <c r="F54" s="9"/>
      <c r="G54" s="51"/>
      <c r="H54" s="47">
        <f t="shared" si="0"/>
        <v>0</v>
      </c>
      <c r="I54" s="68">
        <f t="shared" si="1"/>
        <v>0</v>
      </c>
    </row>
    <row r="55" spans="1:9">
      <c r="A55" s="9">
        <v>111</v>
      </c>
      <c r="B55" s="9">
        <v>312001</v>
      </c>
      <c r="C55" s="9"/>
      <c r="D55" s="9" t="s">
        <v>24</v>
      </c>
      <c r="E55" s="31">
        <v>1807</v>
      </c>
      <c r="F55" s="9">
        <v>1792</v>
      </c>
      <c r="G55" s="51"/>
      <c r="H55" s="47">
        <v>1807</v>
      </c>
      <c r="I55" s="68">
        <v>1807</v>
      </c>
    </row>
    <row r="56" spans="1:9">
      <c r="A56" s="9">
        <v>111</v>
      </c>
      <c r="B56" s="9">
        <v>312001</v>
      </c>
      <c r="C56" s="9"/>
      <c r="D56" s="9" t="s">
        <v>25</v>
      </c>
      <c r="E56" s="31">
        <v>296</v>
      </c>
      <c r="F56" s="9">
        <v>298</v>
      </c>
      <c r="G56" s="51"/>
      <c r="H56" s="47">
        <v>296</v>
      </c>
      <c r="I56" s="68">
        <v>296</v>
      </c>
    </row>
    <row r="57" spans="1:9">
      <c r="A57" s="9">
        <v>111</v>
      </c>
      <c r="B57" s="9">
        <v>312001</v>
      </c>
      <c r="C57" s="9"/>
      <c r="D57" s="9" t="s">
        <v>40</v>
      </c>
      <c r="E57" s="31">
        <v>978</v>
      </c>
      <c r="F57" s="9">
        <v>984</v>
      </c>
      <c r="G57" s="51"/>
      <c r="H57" s="47">
        <v>978</v>
      </c>
      <c r="I57" s="68">
        <v>978</v>
      </c>
    </row>
    <row r="58" spans="1:9">
      <c r="A58" s="9"/>
      <c r="B58" s="9"/>
      <c r="C58" s="9"/>
      <c r="D58" s="9" t="s">
        <v>66</v>
      </c>
      <c r="E58" s="59"/>
      <c r="F58" s="9"/>
      <c r="G58" s="51"/>
      <c r="H58" s="47">
        <f t="shared" si="0"/>
        <v>0</v>
      </c>
      <c r="I58" s="68">
        <f t="shared" si="1"/>
        <v>0</v>
      </c>
    </row>
    <row r="59" spans="1:9">
      <c r="A59" s="11"/>
      <c r="B59" s="11"/>
      <c r="C59" s="11"/>
      <c r="D59" s="11" t="s">
        <v>14</v>
      </c>
      <c r="E59" s="34">
        <f>SUM(E47:E57)</f>
        <v>290979.24</v>
      </c>
      <c r="F59" s="56">
        <f>SUM(F47:F57)</f>
        <v>306150</v>
      </c>
      <c r="G59" s="56">
        <f t="shared" ref="G59:I59" si="10">SUM(G47:G57)</f>
        <v>0</v>
      </c>
      <c r="H59" s="112">
        <f t="shared" si="10"/>
        <v>302756.75</v>
      </c>
      <c r="I59" s="112">
        <f t="shared" si="10"/>
        <v>312172.4375</v>
      </c>
    </row>
    <row r="60" spans="1:9" ht="18">
      <c r="A60" s="79" t="s">
        <v>19</v>
      </c>
      <c r="B60" s="80"/>
      <c r="C60" s="80"/>
      <c r="D60" s="81" t="s">
        <v>26</v>
      </c>
      <c r="E60" s="82">
        <f>E59+E46+E37+E35+E33+E25+E23+E18+E17+E12+E7</f>
        <v>663397.24</v>
      </c>
      <c r="F60" s="111">
        <f t="shared" ref="F60:I60" si="11">F59+F46+F37+F35+F33+F25+F23+F18+F17+F12+F7</f>
        <v>678500</v>
      </c>
      <c r="G60" s="111">
        <f t="shared" si="11"/>
        <v>0</v>
      </c>
      <c r="H60" s="111">
        <f t="shared" si="11"/>
        <v>678593.85</v>
      </c>
      <c r="I60" s="111">
        <f t="shared" si="11"/>
        <v>698491.54249999998</v>
      </c>
    </row>
    <row r="61" spans="1:9" ht="18">
      <c r="A61" s="12"/>
      <c r="B61" s="13"/>
      <c r="C61" s="13"/>
      <c r="D61" s="106" t="s">
        <v>43</v>
      </c>
      <c r="E61" s="32"/>
      <c r="F61" s="57"/>
      <c r="G61" s="47"/>
      <c r="H61" s="47">
        <f t="shared" si="0"/>
        <v>0</v>
      </c>
      <c r="I61" s="68">
        <f t="shared" si="1"/>
        <v>0</v>
      </c>
    </row>
    <row r="62" spans="1:9" ht="18">
      <c r="A62" s="89"/>
      <c r="B62" s="39"/>
      <c r="C62" s="39"/>
      <c r="D62" s="90"/>
      <c r="E62" s="41"/>
      <c r="F62" s="57"/>
      <c r="G62" s="47"/>
      <c r="H62" s="47"/>
      <c r="I62" s="68"/>
    </row>
    <row r="63" spans="1:9" ht="18">
      <c r="A63" s="89"/>
      <c r="B63" s="39"/>
      <c r="C63" s="39"/>
      <c r="D63" s="90"/>
      <c r="E63" s="41"/>
      <c r="F63" s="57"/>
      <c r="G63" s="47"/>
      <c r="H63" s="47"/>
      <c r="I63" s="68"/>
    </row>
    <row r="64" spans="1:9" ht="18">
      <c r="A64" s="89"/>
      <c r="B64" s="39"/>
      <c r="C64" s="39"/>
      <c r="D64" s="90"/>
      <c r="E64" s="41"/>
      <c r="F64" s="57"/>
      <c r="G64" s="47"/>
      <c r="H64" s="47"/>
      <c r="I64" s="68"/>
    </row>
    <row r="65" spans="1:9" ht="13.5" customHeight="1">
      <c r="A65" s="39"/>
      <c r="B65" s="39"/>
      <c r="C65" s="39"/>
      <c r="D65" s="40"/>
      <c r="E65" s="41">
        <v>0</v>
      </c>
      <c r="F65" s="47"/>
      <c r="G65" s="47"/>
      <c r="H65" s="47">
        <f t="shared" si="0"/>
        <v>0</v>
      </c>
      <c r="I65" s="68">
        <f t="shared" si="1"/>
        <v>0</v>
      </c>
    </row>
    <row r="66" spans="1:9" ht="18">
      <c r="A66" s="71"/>
      <c r="B66" s="72"/>
      <c r="C66" s="72"/>
      <c r="D66" s="73" t="s">
        <v>44</v>
      </c>
      <c r="E66" s="74">
        <f>SUM(E65:E65)</f>
        <v>0</v>
      </c>
      <c r="F66" s="75">
        <v>0</v>
      </c>
      <c r="G66" s="76"/>
      <c r="H66" s="77">
        <f t="shared" si="0"/>
        <v>0</v>
      </c>
      <c r="I66" s="78">
        <f t="shared" si="1"/>
        <v>0</v>
      </c>
    </row>
    <row r="67" spans="1:9" ht="18">
      <c r="A67" s="102"/>
      <c r="B67" s="91"/>
      <c r="C67" s="91"/>
      <c r="D67" s="107" t="s">
        <v>69</v>
      </c>
      <c r="E67" s="103"/>
      <c r="F67" s="104"/>
      <c r="G67" s="92"/>
      <c r="H67" s="93"/>
      <c r="I67" s="94"/>
    </row>
    <row r="68" spans="1:9" ht="13.5" customHeight="1">
      <c r="A68" s="36"/>
      <c r="B68" s="38"/>
      <c r="C68" s="37"/>
      <c r="D68" s="38" t="s">
        <v>52</v>
      </c>
      <c r="E68" s="105">
        <v>0</v>
      </c>
      <c r="F68" s="51"/>
      <c r="G68" s="51"/>
      <c r="H68" s="47">
        <f t="shared" si="0"/>
        <v>0</v>
      </c>
      <c r="I68" s="68">
        <f t="shared" si="1"/>
        <v>0</v>
      </c>
    </row>
    <row r="69" spans="1:9" ht="12.75" customHeight="1">
      <c r="A69" s="95"/>
      <c r="B69" s="96"/>
      <c r="C69" s="96"/>
      <c r="D69" s="97" t="s">
        <v>57</v>
      </c>
      <c r="E69" s="98">
        <v>16572.54</v>
      </c>
      <c r="F69" s="42"/>
      <c r="G69" s="99"/>
      <c r="H69" s="100">
        <v>0</v>
      </c>
      <c r="I69" s="101">
        <f t="shared" si="1"/>
        <v>0</v>
      </c>
    </row>
    <row r="70" spans="1:9" ht="12.75" customHeight="1">
      <c r="A70" s="36"/>
      <c r="B70" s="37"/>
      <c r="C70" s="37"/>
      <c r="D70" s="38" t="s">
        <v>54</v>
      </c>
      <c r="E70" s="35">
        <v>35453.78</v>
      </c>
      <c r="F70" s="20">
        <v>70000</v>
      </c>
      <c r="G70" s="51"/>
      <c r="H70" s="47">
        <v>0</v>
      </c>
      <c r="I70" s="68">
        <f t="shared" si="1"/>
        <v>0</v>
      </c>
    </row>
    <row r="71" spans="1:9" ht="12.75" customHeight="1">
      <c r="A71" s="36"/>
      <c r="B71" s="37"/>
      <c r="C71" s="37"/>
      <c r="D71" s="14" t="s">
        <v>55</v>
      </c>
      <c r="E71" s="35">
        <v>19630.080000000002</v>
      </c>
      <c r="F71" s="20"/>
      <c r="G71" s="51"/>
      <c r="H71" s="47">
        <v>0</v>
      </c>
      <c r="I71" s="68">
        <f t="shared" si="1"/>
        <v>0</v>
      </c>
    </row>
    <row r="72" spans="1:9" ht="12.75" customHeight="1">
      <c r="A72" s="36"/>
      <c r="B72" s="37"/>
      <c r="C72" s="37"/>
      <c r="D72" s="14" t="s">
        <v>56</v>
      </c>
      <c r="E72" s="35">
        <v>22122.62</v>
      </c>
      <c r="F72" s="20"/>
      <c r="G72" s="51"/>
      <c r="H72" s="47">
        <v>0</v>
      </c>
      <c r="I72" s="68">
        <f t="shared" si="1"/>
        <v>0</v>
      </c>
    </row>
    <row r="73" spans="1:9" ht="12.75" customHeight="1">
      <c r="A73" s="36"/>
      <c r="B73" s="37"/>
      <c r="C73" s="37"/>
      <c r="D73" s="38" t="s">
        <v>65</v>
      </c>
      <c r="E73" s="35"/>
      <c r="F73" s="20"/>
      <c r="G73" s="51"/>
      <c r="H73" s="47">
        <v>0</v>
      </c>
      <c r="I73" s="68">
        <f t="shared" si="1"/>
        <v>0</v>
      </c>
    </row>
    <row r="74" spans="1:9">
      <c r="A74" s="43"/>
      <c r="B74" s="43"/>
      <c r="C74" s="44"/>
      <c r="D74" s="43"/>
      <c r="E74" s="45"/>
      <c r="F74" s="46"/>
      <c r="G74" s="51"/>
      <c r="H74" s="47">
        <f t="shared" si="0"/>
        <v>0</v>
      </c>
      <c r="I74" s="68">
        <f t="shared" si="1"/>
        <v>0</v>
      </c>
    </row>
    <row r="75" spans="1:9" ht="15.75">
      <c r="A75" s="83"/>
      <c r="B75" s="84"/>
      <c r="C75" s="84"/>
      <c r="D75" s="85" t="s">
        <v>41</v>
      </c>
      <c r="E75" s="82">
        <f>SUM(E68:E74)</f>
        <v>93779.01999999999</v>
      </c>
      <c r="F75" s="108">
        <f>SUM(F70:F74)</f>
        <v>70000</v>
      </c>
      <c r="G75" s="108">
        <f t="shared" ref="G75:I75" si="12">SUM(G70:G74)</f>
        <v>0</v>
      </c>
      <c r="H75" s="108">
        <f t="shared" si="12"/>
        <v>0</v>
      </c>
      <c r="I75" s="108">
        <f t="shared" si="12"/>
        <v>0</v>
      </c>
    </row>
    <row r="76" spans="1:9">
      <c r="A76" s="38"/>
      <c r="B76" s="37"/>
      <c r="C76" s="37"/>
      <c r="D76" s="37"/>
      <c r="E76" s="33"/>
      <c r="F76" s="48"/>
      <c r="G76" s="47"/>
      <c r="H76" s="47">
        <f t="shared" ref="H76" si="13">E76+E76*5%</f>
        <v>0</v>
      </c>
      <c r="I76" s="68">
        <f t="shared" ref="I76" si="14">H76+H76*5%</f>
        <v>0</v>
      </c>
    </row>
    <row r="77" spans="1:9" ht="18">
      <c r="A77" s="86"/>
      <c r="B77" s="86"/>
      <c r="C77" s="86"/>
      <c r="D77" s="87" t="s">
        <v>27</v>
      </c>
      <c r="E77" s="88">
        <f>E7+E12+E17+E18+E23+E25+E33+E35+E37+E46+E59+E66+E75</f>
        <v>757176.26</v>
      </c>
      <c r="F77" s="88">
        <f>F7+F12+F17+F18+F23+F25+F33+F35+F37+F46+F59+F66+F75</f>
        <v>748500</v>
      </c>
      <c r="G77" s="88">
        <f t="shared" ref="G77:I77" si="15">G7+G12+G17+G18+G23+G25+G33+G35+G37+G46+G59+G66+G75</f>
        <v>0</v>
      </c>
      <c r="H77" s="113">
        <f t="shared" si="15"/>
        <v>678593.85</v>
      </c>
      <c r="I77" s="113">
        <f t="shared" si="15"/>
        <v>698491.54249999998</v>
      </c>
    </row>
    <row r="78" spans="1:9">
      <c r="G78" t="s">
        <v>19</v>
      </c>
    </row>
    <row r="80" spans="1:9" ht="15.75">
      <c r="A80" s="18"/>
      <c r="B80" s="18" t="s">
        <v>72</v>
      </c>
      <c r="C80" s="18"/>
    </row>
  </sheetData>
  <phoneticPr fontId="0" type="noConversion"/>
  <pageMargins left="0.78749999999999998" right="0.78749999999999998" top="1.1916666666666667" bottom="1.0249999999999999" header="0.78749999999999998" footer="0.78749999999999998"/>
  <pageSetup paperSize="9" firstPageNumber="0" orientation="landscape" horizontalDpi="300" verticalDpi="300" r:id="rId1"/>
  <headerFooter alignWithMargins="0">
    <oddFooter>&amp;CStrana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Darinka Kmetova</dc:creator>
  <cp:lastModifiedBy>uzivatel</cp:lastModifiedBy>
  <cp:revision>9</cp:revision>
  <cp:lastPrinted>2013-04-04T07:56:07Z</cp:lastPrinted>
  <dcterms:created xsi:type="dcterms:W3CDTF">2008-11-28T08:30:51Z</dcterms:created>
  <dcterms:modified xsi:type="dcterms:W3CDTF">2013-04-04T11:10:47Z</dcterms:modified>
</cp:coreProperties>
</file>